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utaja77\Desktop\Reservfond\Reservfond 2017\"/>
    </mc:Choice>
  </mc:AlternateContent>
  <bookViews>
    <workbookView xWindow="240" yWindow="390" windowWidth="15600" windowHeight="7125"/>
  </bookViews>
  <sheets>
    <sheet name="seisuga 31.12.17" sheetId="2" r:id="rId1"/>
  </sheets>
  <calcPr calcId="152511"/>
</workbook>
</file>

<file path=xl/calcChain.xml><?xml version="1.0" encoding="utf-8"?>
<calcChain xmlns="http://schemas.openxmlformats.org/spreadsheetml/2006/main">
  <c r="D46" i="2" l="1"/>
  <c r="D44" i="2"/>
  <c r="D45" i="2" s="1"/>
  <c r="D37" i="2"/>
  <c r="D36" i="2"/>
  <c r="D19" i="2" l="1"/>
  <c r="D20" i="2" l="1"/>
</calcChain>
</file>

<file path=xl/sharedStrings.xml><?xml version="1.0" encoding="utf-8"?>
<sst xmlns="http://schemas.openxmlformats.org/spreadsheetml/2006/main" count="101" uniqueCount="71">
  <si>
    <t>01114</t>
  </si>
  <si>
    <t xml:space="preserve">KOKKU RESERVFONDIST ERALDATUD </t>
  </si>
  <si>
    <t>Koostas: Lea Laurits</t>
  </si>
  <si>
    <t>rahandusosakonna juhataja</t>
  </si>
  <si>
    <t>Tunnus</t>
  </si>
  <si>
    <t>Korralduse nr ja kuupäev</t>
  </si>
  <si>
    <t>Kellele ja milleks eraldatud</t>
  </si>
  <si>
    <t xml:space="preserve">RESERVFONDI EELARVE </t>
  </si>
  <si>
    <t xml:space="preserve">Summa </t>
  </si>
  <si>
    <t>09110</t>
  </si>
  <si>
    <t>08201</t>
  </si>
  <si>
    <t>MÄRJAMAA VALLA RAAMATUKOGU</t>
  </si>
  <si>
    <t>5504</t>
  </si>
  <si>
    <t>MÄRJAMAA LASTEAED PILLERPALL</t>
  </si>
  <si>
    <t>5511</t>
  </si>
  <si>
    <t>SIPA-LAUKNA LASTEAED</t>
  </si>
  <si>
    <t>165 - 08.03.2017</t>
  </si>
  <si>
    <t xml:space="preserve">Ventilatsioonisüsteemi rikke kõrvaldamiseks (juhtautomaatika trükiplaadi välja vahetamine). </t>
  </si>
  <si>
    <t>289 - 19.04.2017</t>
  </si>
  <si>
    <t>1554</t>
  </si>
  <si>
    <t xml:space="preserve">Keskküttekatla lekke likvideerimiseks (katla veesärgi välja vahetamine koos demontaaži, montaaži, materjalide ja transpordi kuludega). </t>
  </si>
  <si>
    <t>09510</t>
  </si>
  <si>
    <t>5540</t>
  </si>
  <si>
    <t>MÄRJAMAA MUUSIKA- JA KUNSTIKOOL</t>
  </si>
  <si>
    <t>Õpilaste ja direktori sõidukuludeks Rapla Maavalitsuse delegatsiooni koosseisus Leedu Vabariiki Raseiniaisse.</t>
  </si>
  <si>
    <t>ORGITA LASTEAED MIDRIMAA</t>
  </si>
  <si>
    <t xml:space="preserve">Lasteaia ruumides tekkinud avariiohtliku olukorra (mitmed lambid ei põle, sest lambipesad on põlenud või lambi kinnitused katki, pistikupesad on põlenud, ühendustest lahti või seinast välja tulnud, olukord on ohtlik nii lastele kui personalile) kõrvaldamiseks. </t>
  </si>
  <si>
    <t>335 - 03.05.2017</t>
  </si>
  <si>
    <t>5515</t>
  </si>
  <si>
    <t>442 - 06.06.2017</t>
  </si>
  <si>
    <t xml:space="preserve">Lasteaiale lapse puhketoa (rahutu lapse tuba) mööbli ostmiseks ja kohale toimetamiseks. </t>
  </si>
  <si>
    <t>Kuue raamatukoguhoidja osavõtu toetamiseks Rapla Keskraamatukogu poolt korraldatavast õppereisist Soome Vabariiki, mis toimub 17.-20.08.2017 ning sõidu eesmärgiks on saada erinevat teavet Soome raamatukogunduse kohta. Õppereisil tutvutakse sealsete raamatukogude koostöökogumustega teiste mäluasutustega, ühisprojektidega, töökorraldusega ja uusima tehnoloogiaga.</t>
  </si>
  <si>
    <t>479 - 14.06.2017</t>
  </si>
  <si>
    <t>JÄÄK SEISUGA 30.06.2017</t>
  </si>
  <si>
    <t>545 - 05.07.2017</t>
  </si>
  <si>
    <t>5500</t>
  </si>
  <si>
    <t>Töövaidlusasjas nr 4-1-1215-17 esindaja määramiseks vastavalt Advokaadibüroo Fort esitatud hinnapakkumisele. Töövaidluskomisjoni istung toimub 28.07.2017.</t>
  </si>
  <si>
    <t>TEENUSE MÕIS</t>
  </si>
  <si>
    <t>1551</t>
  </si>
  <si>
    <t>Remonditööde teostamisel muinsuskaitselise järelevalve teostamiseks vastavalt OÜ Inrestauraator esitatud hinnapakkumisele.</t>
  </si>
  <si>
    <t>08202</t>
  </si>
  <si>
    <t>09600</t>
  </si>
  <si>
    <t>KOOLITRANSPORT</t>
  </si>
  <si>
    <t>610 - 02.08.2017</t>
  </si>
  <si>
    <t>6010</t>
  </si>
  <si>
    <t>RHS § 126 lg 6 alusel mõistis VAKO Märjamaa Vallavalitsuselt OÜ Netsest kasuks välja vaidlustuse esitamiseks tasutud riigilõivu 640 eurot.</t>
  </si>
  <si>
    <t>700 - 06.09.2017</t>
  </si>
  <si>
    <t>2014. aastal teostatud katuse remondi (kelba nurga demontaaž, defekteerimine ja uuesti paigaldamine) kulude katteks. Teostatud tööde eest jäi arve tasumata seoses 2014. aasta alaeelarvete põhitegevuse kulude finantseerimise ajutise peatamisega (Märjamaa Vallavalitsuse 19.11.2014 korraldus nr 969) ning käesoleval aastal raamatukogu eelarves vahendid antud remonditööde tasumiseks puuduvad.</t>
  </si>
  <si>
    <t>728 - 20.09.2017</t>
  </si>
  <si>
    <t xml:space="preserve">HITSA projekti digitaristu täiendamise omaosaluse katteks. </t>
  </si>
  <si>
    <t>5514</t>
  </si>
  <si>
    <t>09220</t>
  </si>
  <si>
    <t>MÄRJAMAA GÜMNAASIUM</t>
  </si>
  <si>
    <t>767 - 27.09.2017</t>
  </si>
  <si>
    <t xml:space="preserve">Sipa mõisahoone keskküttekatla purunenud etteandeteo ja täitmistorustiku remondiks. </t>
  </si>
  <si>
    <t>JÄÄK SEISUGA 30.09.2017</t>
  </si>
  <si>
    <t xml:space="preserve">RESERVFONDI SUURENDAMINE (volikogu 19.09.2017 määrus nr 86, lasteaiaõpetajate tööjõukulude toetuse jääk) </t>
  </si>
  <si>
    <t>Märjamaa Vallavolikogu 19.09.2017 määrusega nr 85 muudeti Märjamaa valla arengukava 2010-2025 investeeringute kava 2017-2020 ja lisati investeeringute kavasse Sipa laukna Lasteaia Sipa keskküttekatla renoveerimine ja suurendati Kaasava eelarve 2017 objekti Teenuse mõisa renoveerimise maksumust seoses täiendavate töödega. Tunnistada kehtetuks Märjamaa Vallavalitsuse 19.04.2017 korralduse nr 289 punkt 1, mille alusel eraldati vallaeelarve reservfondist 6840 eurot Sipa-Laukna Lasteaia Sipa hoone keskküttekatla lekke likvideerimiseks ja Märjamaa Vallavalitsuse 05.07.2017 korralduse nr 545 punkt 2, mille alusel eraldati vallaeelarve reservfondist 1068 eurot Teenuse mõisa remonditööde teostamisel muinsuskaitse järelvalve teostamiseks vastavalt OÜ Inrestauraator esitatud hinnapakkumisele. Taastada reservfond summas 7908 eurot.</t>
  </si>
  <si>
    <t>08107</t>
  </si>
  <si>
    <t>VABA AJA ÜRITUSED-MITTETULUNDUSLIKUKS TEGEVUSEKS ANTAVAD TOETUSED</t>
  </si>
  <si>
    <t xml:space="preserve">MTÜ Rapla Tantsustuudiole osavõtuks rahvusvahelisest tantsuvõistlusest Lithuanian Cup. Kokku osaleb võistlustel 27 noort, kellest 12 noort on Märjamaa vallast. </t>
  </si>
  <si>
    <t>4500</t>
  </si>
  <si>
    <t>854 - 25.10.2017</t>
  </si>
  <si>
    <t xml:space="preserve">Märjamaa Raamatukogule pesumasina ja nõudepesumasina ostmiseks. Pesumasinat on korduvalt parandatud ja tänaseks on 2001. aastast kasutusel olev pesumasin täielikult amortiseerunud. </t>
  </si>
  <si>
    <t>01112</t>
  </si>
  <si>
    <t>MÄRJAMAA VALLAVALITSUS</t>
  </si>
  <si>
    <t>Kasti-Orgita Lasteaiale koolitusloa väljastamise eest riigilõivu tasumiseks</t>
  </si>
  <si>
    <t>1024 - 20.12.2017</t>
  </si>
  <si>
    <t>JÄÄK SEISUGA 31.12.2017</t>
  </si>
  <si>
    <t>sh lasteaiaõpetajate tööjõukulude toetuse jääk seisuga 31.12.2017</t>
  </si>
  <si>
    <t>MÄRJAMA VALLA EELARVE RESERVFONDI KASUTAMISE ARUANNE SEISUGA 31.12.2017 (eurodes)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</si>
</sst>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r_-;\-* #,##0.00\ _k_r_-;_-* &quot;-&quot;??\ _k_r_-;_-@_-"/>
  </numFmts>
  <fonts count="6" x14ac:knownFonts="1">
    <font>
      <sz val="11"/>
      <color theme="1"/>
      <name val="Calibri"/>
      <family val="2"/>
      <charset val="186"/>
      <scheme val="minor"/>
    </font>
    <font>
      <sz val="10"/>
      <name val="Arial"/>
      <family val="2"/>
      <charset val="186"/>
    </font>
    <font>
      <sz val="10"/>
      <name val="Arial"/>
      <family val="2"/>
      <charset val="186"/>
    </font>
    <font>
      <b/>
      <sz val="10"/>
      <name val="Times New Roman"/>
      <family val="1"/>
      <charset val="186"/>
    </font>
    <font>
      <sz val="10"/>
      <name val="Times New Roman"/>
      <family val="1"/>
      <charset val="186"/>
    </font>
    <font>
      <sz val="10"/>
      <color theme="1"/>
      <name val="Times New Roman"/>
      <family val="1"/>
      <charset val="186"/>
    </font>
  </fonts>
  <fills count="3">
    <fill>
      <patternFill patternType="none"/>
    </fill>
    <fill>
      <patternFill patternType="gray125"/>
    </fill>
    <fill>
      <patternFill patternType="solid">
        <fgColor rgb="FFCCFFCC"/>
        <bgColor indexed="64"/>
      </patternFill>
    </fill>
  </fills>
  <borders count="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0" fontId="1" fillId="0" borderId="0"/>
  </cellStyleXfs>
  <cellXfs count="52">
    <xf numFmtId="0" fontId="0" fillId="0" borderId="0" xfId="0"/>
    <xf numFmtId="49" fontId="3" fillId="0" borderId="0" xfId="1" applyNumberFormat="1" applyFont="1" applyFill="1" applyAlignment="1">
      <alignment horizontal="left"/>
    </xf>
    <xf numFmtId="49" fontId="3" fillId="0" borderId="0" xfId="0" applyNumberFormat="1" applyFont="1" applyAlignment="1"/>
    <xf numFmtId="0" fontId="4" fillId="0" borderId="0" xfId="0" applyFont="1" applyAlignment="1"/>
    <xf numFmtId="3" fontId="4" fillId="0" borderId="0" xfId="0" applyNumberFormat="1" applyFont="1" applyAlignment="1"/>
    <xf numFmtId="3" fontId="4" fillId="0" borderId="0" xfId="1" applyNumberFormat="1" applyFont="1" applyFill="1" applyAlignment="1"/>
    <xf numFmtId="4" fontId="5" fillId="0" borderId="0" xfId="0" applyNumberFormat="1" applyFont="1"/>
    <xf numFmtId="0" fontId="5" fillId="0" borderId="0" xfId="0" applyFont="1"/>
    <xf numFmtId="0" fontId="4" fillId="0" borderId="0" xfId="1" applyFont="1"/>
    <xf numFmtId="14" fontId="4" fillId="0" borderId="0" xfId="1" applyNumberFormat="1" applyFont="1" applyFill="1" applyBorder="1" applyAlignment="1">
      <alignment horizontal="left"/>
    </xf>
    <xf numFmtId="0" fontId="5" fillId="0" borderId="0" xfId="0" applyFont="1" applyBorder="1" applyAlignment="1">
      <alignment horizontal="justify" vertical="center"/>
    </xf>
    <xf numFmtId="3" fontId="4" fillId="0" borderId="0" xfId="1" applyNumberFormat="1" applyFont="1" applyFill="1" applyBorder="1" applyAlignment="1"/>
    <xf numFmtId="0" fontId="3" fillId="2" borderId="2" xfId="1" applyFont="1" applyFill="1" applyBorder="1" applyAlignment="1">
      <alignment horizontal="left" wrapText="1"/>
    </xf>
    <xf numFmtId="3" fontId="3" fillId="2" borderId="2" xfId="1" applyNumberFormat="1" applyFont="1" applyFill="1" applyBorder="1" applyAlignment="1">
      <alignment horizontal="right" wrapText="1"/>
    </xf>
    <xf numFmtId="3" fontId="3" fillId="2" borderId="1" xfId="2" applyNumberFormat="1" applyFont="1" applyFill="1" applyBorder="1" applyAlignment="1">
      <alignment wrapText="1"/>
    </xf>
    <xf numFmtId="49" fontId="5" fillId="0" borderId="0" xfId="0" applyNumberFormat="1" applyFont="1" applyBorder="1" applyAlignment="1">
      <alignment wrapText="1"/>
    </xf>
    <xf numFmtId="4" fontId="5" fillId="0" borderId="0" xfId="0" applyNumberFormat="1" applyFont="1" applyBorder="1"/>
    <xf numFmtId="49" fontId="3" fillId="0" borderId="0" xfId="1" applyNumberFormat="1" applyFont="1" applyFill="1" applyBorder="1" applyAlignment="1">
      <alignment horizontal="left"/>
    </xf>
    <xf numFmtId="0" fontId="5" fillId="0" borderId="0" xfId="0" applyFont="1" applyBorder="1"/>
    <xf numFmtId="49" fontId="3" fillId="2" borderId="3" xfId="1" applyNumberFormat="1" applyFont="1" applyFill="1" applyBorder="1" applyAlignment="1">
      <alignment horizontal="left" wrapText="1"/>
    </xf>
    <xf numFmtId="3" fontId="3" fillId="2" borderId="3" xfId="2" applyNumberFormat="1" applyFont="1" applyFill="1" applyBorder="1" applyAlignment="1">
      <alignment wrapText="1"/>
    </xf>
    <xf numFmtId="49" fontId="3" fillId="2" borderId="3" xfId="1" applyNumberFormat="1" applyFont="1" applyFill="1" applyBorder="1" applyAlignment="1">
      <alignment wrapText="1"/>
    </xf>
    <xf numFmtId="49" fontId="3" fillId="2" borderId="4" xfId="1" applyNumberFormat="1" applyFont="1" applyFill="1" applyBorder="1" applyAlignment="1">
      <alignment horizontal="left" wrapText="1"/>
    </xf>
    <xf numFmtId="0" fontId="3" fillId="2" borderId="2" xfId="1" applyFont="1" applyFill="1" applyBorder="1" applyAlignment="1">
      <alignment horizontal="center" wrapText="1"/>
    </xf>
    <xf numFmtId="0" fontId="3" fillId="2" borderId="2" xfId="1" applyFont="1" applyFill="1" applyBorder="1" applyAlignment="1">
      <alignment wrapText="1"/>
    </xf>
    <xf numFmtId="0" fontId="3" fillId="2" borderId="5" xfId="1" applyFont="1" applyFill="1" applyBorder="1" applyAlignment="1">
      <alignment horizontal="right" wrapText="1"/>
    </xf>
    <xf numFmtId="3" fontId="3" fillId="2" borderId="1" xfId="1" applyNumberFormat="1" applyFont="1" applyFill="1" applyBorder="1" applyAlignment="1">
      <alignment horizontal="center" wrapText="1"/>
    </xf>
    <xf numFmtId="3" fontId="3" fillId="2" borderId="6" xfId="2" applyNumberFormat="1" applyFont="1" applyFill="1" applyBorder="1" applyAlignment="1">
      <alignment wrapText="1"/>
    </xf>
    <xf numFmtId="0" fontId="3" fillId="2" borderId="3" xfId="1" applyFont="1" applyFill="1" applyBorder="1" applyAlignment="1">
      <alignment horizontal="center" wrapText="1"/>
    </xf>
    <xf numFmtId="0" fontId="3" fillId="2" borderId="3" xfId="1" applyFont="1" applyFill="1" applyBorder="1" applyAlignment="1">
      <alignment wrapText="1"/>
    </xf>
    <xf numFmtId="0" fontId="4" fillId="2" borderId="4" xfId="1" applyFont="1" applyFill="1" applyBorder="1" applyAlignment="1">
      <alignment wrapText="1"/>
    </xf>
    <xf numFmtId="49" fontId="4" fillId="0" borderId="7" xfId="1" applyNumberFormat="1" applyFont="1" applyBorder="1" applyAlignment="1">
      <alignment horizontal="left"/>
    </xf>
    <xf numFmtId="0" fontId="4" fillId="0" borderId="7" xfId="1" applyFont="1" applyBorder="1" applyAlignment="1">
      <alignment wrapText="1"/>
    </xf>
    <xf numFmtId="3" fontId="4" fillId="0" borderId="8" xfId="1" applyNumberFormat="1" applyFont="1" applyFill="1" applyBorder="1" applyAlignment="1">
      <alignment horizontal="right" wrapText="1"/>
    </xf>
    <xf numFmtId="49" fontId="3" fillId="0" borderId="3" xfId="1" applyNumberFormat="1" applyFont="1" applyBorder="1" applyAlignment="1">
      <alignment horizontal="left" wrapText="1"/>
    </xf>
    <xf numFmtId="0" fontId="3" fillId="0" borderId="2" xfId="1" applyFont="1" applyBorder="1" applyAlignment="1">
      <alignment wrapText="1"/>
    </xf>
    <xf numFmtId="0" fontId="3" fillId="0" borderId="3" xfId="1" applyFont="1" applyFill="1" applyBorder="1" applyAlignment="1">
      <alignment horizontal="right" wrapText="1"/>
    </xf>
    <xf numFmtId="3" fontId="3" fillId="0" borderId="1" xfId="1" applyNumberFormat="1" applyFont="1" applyFill="1" applyBorder="1" applyAlignment="1">
      <alignment horizontal="right" wrapText="1"/>
    </xf>
    <xf numFmtId="49" fontId="3" fillId="0" borderId="0" xfId="1" applyNumberFormat="1" applyFont="1" applyFill="1" applyBorder="1" applyAlignment="1">
      <alignment horizontal="left" wrapText="1"/>
    </xf>
    <xf numFmtId="0" fontId="3" fillId="0" borderId="0" xfId="1" applyFont="1" applyFill="1" applyBorder="1" applyAlignment="1">
      <alignment horizontal="right" wrapText="1"/>
    </xf>
    <xf numFmtId="0" fontId="4" fillId="0" borderId="0" xfId="1" applyFont="1" applyFill="1" applyBorder="1" applyAlignment="1">
      <alignment wrapText="1"/>
    </xf>
    <xf numFmtId="3" fontId="3" fillId="0" borderId="0" xfId="2" applyNumberFormat="1" applyFont="1" applyFill="1" applyBorder="1" applyAlignment="1">
      <alignment wrapText="1"/>
    </xf>
    <xf numFmtId="0" fontId="5" fillId="0" borderId="0" xfId="0" applyFont="1" applyAlignment="1">
      <alignment horizontal="justify" vertical="center"/>
    </xf>
    <xf numFmtId="49" fontId="4" fillId="0" borderId="3" xfId="1" applyNumberFormat="1" applyFont="1" applyBorder="1" applyAlignment="1">
      <alignment horizontal="left"/>
    </xf>
    <xf numFmtId="0" fontId="5" fillId="0" borderId="2" xfId="0" applyFont="1" applyBorder="1" applyAlignment="1">
      <alignment horizontal="justify" vertical="center"/>
    </xf>
    <xf numFmtId="0" fontId="4" fillId="0" borderId="3" xfId="1" applyFont="1" applyBorder="1" applyAlignment="1">
      <alignment wrapText="1"/>
    </xf>
    <xf numFmtId="3" fontId="4" fillId="0" borderId="1" xfId="1" applyNumberFormat="1" applyFont="1" applyFill="1" applyBorder="1" applyAlignment="1">
      <alignment horizontal="right" wrapText="1"/>
    </xf>
    <xf numFmtId="0" fontId="4" fillId="0" borderId="0" xfId="0" applyFont="1" applyBorder="1" applyAlignment="1">
      <alignment horizontal="justify" vertical="center"/>
    </xf>
    <xf numFmtId="0" fontId="5" fillId="0" borderId="0" xfId="0" applyFont="1" applyAlignment="1">
      <alignment wrapText="1"/>
    </xf>
    <xf numFmtId="3" fontId="3" fillId="0" borderId="1" xfId="2" applyNumberFormat="1" applyFont="1" applyFill="1" applyBorder="1" applyAlignment="1">
      <alignment wrapText="1"/>
    </xf>
    <xf numFmtId="0" fontId="4" fillId="0" borderId="3" xfId="1" applyFont="1" applyFill="1" applyBorder="1" applyAlignment="1">
      <alignment wrapText="1"/>
    </xf>
    <xf numFmtId="49" fontId="4" fillId="0" borderId="3" xfId="1" applyNumberFormat="1" applyFont="1" applyFill="1" applyBorder="1" applyAlignment="1">
      <alignment horizontal="left" wrapText="1"/>
    </xf>
  </cellXfs>
  <cellStyles count="5">
    <cellStyle name="Koma 2" xfId="2"/>
    <cellStyle name="Normaallaad" xfId="0" builtinId="0"/>
    <cellStyle name="Normaallaad 2" xfId="1"/>
    <cellStyle name="Normal 2" xfId="4"/>
    <cellStyle name="Normal_Sheet1" xfId="3"/>
  </cellStyles>
  <dxfs count="0"/>
  <tableStyles count="0" defaultTableStyle="TableStyleMedium2" defaultPivotStyle="PivotStyleLight16"/>
  <colors>
    <mruColors>
      <color rgb="FFCCFFCC"/>
      <color rgb="FFFF9999"/>
      <color rgb="FF66CCFF"/>
      <color rgb="FF00B0F0"/>
      <color rgb="FFCCFF99"/>
      <color rgb="FF99FF66"/>
      <color rgb="FFCC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workbookViewId="0">
      <selection activeCell="B56" sqref="B56"/>
    </sheetView>
  </sheetViews>
  <sheetFormatPr defaultColWidth="23.28515625" defaultRowHeight="12.75" x14ac:dyDescent="0.2"/>
  <cols>
    <col min="1" max="1" width="10.5703125" style="7" customWidth="1"/>
    <col min="2" max="2" width="59.140625" style="7" customWidth="1"/>
    <col min="3" max="3" width="15.5703125" style="7" customWidth="1"/>
    <col min="4" max="4" width="13.85546875" style="7" customWidth="1"/>
    <col min="5" max="5" width="23.28515625" style="6"/>
    <col min="6" max="16384" width="23.28515625" style="7"/>
  </cols>
  <sheetData>
    <row r="1" spans="1:5" x14ac:dyDescent="0.2">
      <c r="A1" s="2" t="s">
        <v>70</v>
      </c>
      <c r="B1" s="3"/>
      <c r="C1" s="4"/>
      <c r="D1" s="5"/>
    </row>
    <row r="2" spans="1:5" ht="13.5" thickBot="1" x14ac:dyDescent="0.25">
      <c r="A2" s="1"/>
      <c r="B2" s="5"/>
      <c r="C2" s="5"/>
      <c r="D2" s="5"/>
    </row>
    <row r="3" spans="1:5" ht="13.5" thickBot="1" x14ac:dyDescent="0.25">
      <c r="A3" s="19" t="s">
        <v>0</v>
      </c>
      <c r="B3" s="12" t="s">
        <v>7</v>
      </c>
      <c r="C3" s="13"/>
      <c r="D3" s="20">
        <v>15010</v>
      </c>
    </row>
    <row r="4" spans="1:5" ht="26.25" thickBot="1" x14ac:dyDescent="0.25">
      <c r="A4" s="19" t="s">
        <v>0</v>
      </c>
      <c r="B4" s="12" t="s">
        <v>56</v>
      </c>
      <c r="C4" s="13"/>
      <c r="D4" s="20">
        <v>6600</v>
      </c>
    </row>
    <row r="5" spans="1:5" s="18" customFormat="1" ht="13.5" thickBot="1" x14ac:dyDescent="0.25">
      <c r="A5" s="17"/>
      <c r="B5" s="11"/>
      <c r="C5" s="11"/>
      <c r="D5" s="11"/>
      <c r="E5" s="16"/>
    </row>
    <row r="6" spans="1:5" ht="26.25" thickBot="1" x14ac:dyDescent="0.25">
      <c r="A6" s="19" t="s">
        <v>4</v>
      </c>
      <c r="B6" s="23" t="s">
        <v>6</v>
      </c>
      <c r="C6" s="28" t="s">
        <v>5</v>
      </c>
      <c r="D6" s="26" t="s">
        <v>8</v>
      </c>
    </row>
    <row r="7" spans="1:5" ht="13.5" thickBot="1" x14ac:dyDescent="0.25">
      <c r="A7" s="34" t="s">
        <v>10</v>
      </c>
      <c r="B7" s="35" t="s">
        <v>11</v>
      </c>
      <c r="C7" s="36" t="s">
        <v>16</v>
      </c>
      <c r="D7" s="37">
        <v>706</v>
      </c>
    </row>
    <row r="8" spans="1:5" ht="26.25" thickBot="1" x14ac:dyDescent="0.25">
      <c r="A8" s="31" t="s">
        <v>14</v>
      </c>
      <c r="B8" s="15" t="s">
        <v>17</v>
      </c>
      <c r="C8" s="32"/>
      <c r="D8" s="33"/>
    </row>
    <row r="9" spans="1:5" ht="13.5" thickBot="1" x14ac:dyDescent="0.25">
      <c r="A9" s="34" t="s">
        <v>9</v>
      </c>
      <c r="B9" s="35" t="s">
        <v>15</v>
      </c>
      <c r="C9" s="36" t="s">
        <v>18</v>
      </c>
      <c r="D9" s="37">
        <v>6840</v>
      </c>
    </row>
    <row r="10" spans="1:5" ht="26.25" thickBot="1" x14ac:dyDescent="0.25">
      <c r="A10" s="31" t="s">
        <v>19</v>
      </c>
      <c r="B10" s="10" t="s">
        <v>20</v>
      </c>
      <c r="C10" s="32"/>
      <c r="D10" s="33"/>
    </row>
    <row r="11" spans="1:5" ht="13.5" thickBot="1" x14ac:dyDescent="0.25">
      <c r="A11" s="34" t="s">
        <v>21</v>
      </c>
      <c r="B11" s="35" t="s">
        <v>23</v>
      </c>
      <c r="C11" s="36" t="s">
        <v>18</v>
      </c>
      <c r="D11" s="37">
        <v>200</v>
      </c>
    </row>
    <row r="12" spans="1:5" ht="26.25" thickBot="1" x14ac:dyDescent="0.25">
      <c r="A12" s="31" t="s">
        <v>22</v>
      </c>
      <c r="B12" s="10" t="s">
        <v>24</v>
      </c>
      <c r="C12" s="32"/>
      <c r="D12" s="33"/>
    </row>
    <row r="13" spans="1:5" ht="13.5" thickBot="1" x14ac:dyDescent="0.25">
      <c r="A13" s="34" t="s">
        <v>9</v>
      </c>
      <c r="B13" s="35" t="s">
        <v>25</v>
      </c>
      <c r="C13" s="36" t="s">
        <v>27</v>
      </c>
      <c r="D13" s="37">
        <v>848</v>
      </c>
    </row>
    <row r="14" spans="1:5" ht="51.75" thickBot="1" x14ac:dyDescent="0.25">
      <c r="A14" s="31" t="s">
        <v>14</v>
      </c>
      <c r="B14" s="10" t="s">
        <v>26</v>
      </c>
      <c r="C14" s="32"/>
      <c r="D14" s="33"/>
    </row>
    <row r="15" spans="1:5" ht="13.5" thickBot="1" x14ac:dyDescent="0.25">
      <c r="A15" s="34" t="s">
        <v>9</v>
      </c>
      <c r="B15" s="35" t="s">
        <v>13</v>
      </c>
      <c r="C15" s="36" t="s">
        <v>29</v>
      </c>
      <c r="D15" s="37">
        <v>850</v>
      </c>
    </row>
    <row r="16" spans="1:5" ht="26.25" thickBot="1" x14ac:dyDescent="0.25">
      <c r="A16" s="31" t="s">
        <v>28</v>
      </c>
      <c r="B16" s="10" t="s">
        <v>30</v>
      </c>
      <c r="C16" s="32"/>
      <c r="D16" s="33"/>
    </row>
    <row r="17" spans="1:4" ht="13.5" thickBot="1" x14ac:dyDescent="0.25">
      <c r="A17" s="34" t="s">
        <v>10</v>
      </c>
      <c r="B17" s="35" t="s">
        <v>11</v>
      </c>
      <c r="C17" s="36" t="s">
        <v>32</v>
      </c>
      <c r="D17" s="37">
        <v>1380</v>
      </c>
    </row>
    <row r="18" spans="1:4" ht="77.25" thickBot="1" x14ac:dyDescent="0.25">
      <c r="A18" s="31" t="s">
        <v>12</v>
      </c>
      <c r="B18" s="10" t="s">
        <v>31</v>
      </c>
      <c r="C18" s="32"/>
      <c r="D18" s="33"/>
    </row>
    <row r="19" spans="1:4" ht="13.5" thickBot="1" x14ac:dyDescent="0.25">
      <c r="A19" s="21"/>
      <c r="B19" s="24" t="s">
        <v>1</v>
      </c>
      <c r="C19" s="29"/>
      <c r="D19" s="14">
        <f>SUM(D7+D9+D11+D13+D15+D17)</f>
        <v>10824</v>
      </c>
    </row>
    <row r="20" spans="1:4" ht="13.5" thickBot="1" x14ac:dyDescent="0.25">
      <c r="A20" s="22"/>
      <c r="B20" s="25" t="s">
        <v>33</v>
      </c>
      <c r="C20" s="30"/>
      <c r="D20" s="27">
        <f>SUM(D3-D19)</f>
        <v>4186</v>
      </c>
    </row>
    <row r="21" spans="1:4" ht="13.5" thickBot="1" x14ac:dyDescent="0.25">
      <c r="A21" s="34" t="s">
        <v>10</v>
      </c>
      <c r="B21" s="35" t="s">
        <v>11</v>
      </c>
      <c r="C21" s="36" t="s">
        <v>34</v>
      </c>
      <c r="D21" s="37">
        <v>1440</v>
      </c>
    </row>
    <row r="22" spans="1:4" ht="39" thickBot="1" x14ac:dyDescent="0.25">
      <c r="A22" s="31" t="s">
        <v>35</v>
      </c>
      <c r="B22" s="42" t="s">
        <v>36</v>
      </c>
      <c r="C22" s="32"/>
      <c r="D22" s="33"/>
    </row>
    <row r="23" spans="1:4" ht="13.5" thickBot="1" x14ac:dyDescent="0.25">
      <c r="A23" s="34" t="s">
        <v>40</v>
      </c>
      <c r="B23" s="35" t="s">
        <v>37</v>
      </c>
      <c r="C23" s="36" t="s">
        <v>34</v>
      </c>
      <c r="D23" s="37">
        <v>1068</v>
      </c>
    </row>
    <row r="24" spans="1:4" ht="26.25" thickBot="1" x14ac:dyDescent="0.25">
      <c r="A24" s="31" t="s">
        <v>38</v>
      </c>
      <c r="B24" s="42" t="s">
        <v>39</v>
      </c>
      <c r="C24" s="32"/>
      <c r="D24" s="33"/>
    </row>
    <row r="25" spans="1:4" ht="13.5" thickBot="1" x14ac:dyDescent="0.25">
      <c r="A25" s="34" t="s">
        <v>41</v>
      </c>
      <c r="B25" s="35" t="s">
        <v>42</v>
      </c>
      <c r="C25" s="36" t="s">
        <v>43</v>
      </c>
      <c r="D25" s="37">
        <v>640</v>
      </c>
    </row>
    <row r="26" spans="1:4" ht="26.25" thickBot="1" x14ac:dyDescent="0.25">
      <c r="A26" s="31" t="s">
        <v>44</v>
      </c>
      <c r="B26" s="42" t="s">
        <v>45</v>
      </c>
      <c r="C26" s="32"/>
      <c r="D26" s="33"/>
    </row>
    <row r="27" spans="1:4" ht="13.5" thickBot="1" x14ac:dyDescent="0.25">
      <c r="A27" s="34" t="s">
        <v>10</v>
      </c>
      <c r="B27" s="35" t="s">
        <v>11</v>
      </c>
      <c r="C27" s="36" t="s">
        <v>46</v>
      </c>
      <c r="D27" s="37">
        <v>732</v>
      </c>
    </row>
    <row r="28" spans="1:4" ht="77.25" thickBot="1" x14ac:dyDescent="0.25">
      <c r="A28" s="31" t="s">
        <v>14</v>
      </c>
      <c r="B28" s="42" t="s">
        <v>47</v>
      </c>
      <c r="C28" s="32"/>
      <c r="D28" s="33"/>
    </row>
    <row r="29" spans="1:4" ht="13.5" thickBot="1" x14ac:dyDescent="0.25">
      <c r="A29" s="34" t="s">
        <v>9</v>
      </c>
      <c r="B29" s="35" t="s">
        <v>15</v>
      </c>
      <c r="C29" s="36" t="s">
        <v>48</v>
      </c>
      <c r="D29" s="37">
        <v>-6840</v>
      </c>
    </row>
    <row r="30" spans="1:4" ht="13.5" thickBot="1" x14ac:dyDescent="0.25">
      <c r="A30" s="34" t="s">
        <v>40</v>
      </c>
      <c r="B30" s="35" t="s">
        <v>37</v>
      </c>
      <c r="C30" s="36" t="s">
        <v>48</v>
      </c>
      <c r="D30" s="37">
        <v>-1068</v>
      </c>
    </row>
    <row r="31" spans="1:4" ht="166.5" thickBot="1" x14ac:dyDescent="0.25">
      <c r="A31" s="31" t="s">
        <v>19</v>
      </c>
      <c r="B31" s="47" t="s">
        <v>57</v>
      </c>
      <c r="C31" s="32"/>
      <c r="D31" s="33"/>
    </row>
    <row r="32" spans="1:4" ht="13.5" thickBot="1" x14ac:dyDescent="0.25">
      <c r="A32" s="34" t="s">
        <v>51</v>
      </c>
      <c r="B32" s="35" t="s">
        <v>52</v>
      </c>
      <c r="C32" s="36" t="s">
        <v>53</v>
      </c>
      <c r="D32" s="37">
        <v>2648</v>
      </c>
    </row>
    <row r="33" spans="1:4" ht="13.5" thickBot="1" x14ac:dyDescent="0.25">
      <c r="A33" s="31" t="s">
        <v>50</v>
      </c>
      <c r="B33" s="42" t="s">
        <v>49</v>
      </c>
      <c r="C33" s="32"/>
      <c r="D33" s="33"/>
    </row>
    <row r="34" spans="1:4" ht="13.5" thickBot="1" x14ac:dyDescent="0.25">
      <c r="A34" s="34" t="s">
        <v>9</v>
      </c>
      <c r="B34" s="35" t="s">
        <v>15</v>
      </c>
      <c r="C34" s="36" t="s">
        <v>53</v>
      </c>
      <c r="D34" s="37">
        <v>2637</v>
      </c>
    </row>
    <row r="35" spans="1:4" ht="26.25" thickBot="1" x14ac:dyDescent="0.25">
      <c r="A35" s="43" t="s">
        <v>19</v>
      </c>
      <c r="B35" s="44" t="s">
        <v>54</v>
      </c>
      <c r="C35" s="45"/>
      <c r="D35" s="46"/>
    </row>
    <row r="36" spans="1:4" ht="13.5" thickBot="1" x14ac:dyDescent="0.25">
      <c r="A36" s="21"/>
      <c r="B36" s="24" t="s">
        <v>1</v>
      </c>
      <c r="C36" s="29"/>
      <c r="D36" s="14">
        <f>SUM(D19+D21+D23+D25+D27+D29+D30+D32+D34)</f>
        <v>12081</v>
      </c>
    </row>
    <row r="37" spans="1:4" ht="13.5" thickBot="1" x14ac:dyDescent="0.25">
      <c r="A37" s="22"/>
      <c r="B37" s="25" t="s">
        <v>55</v>
      </c>
      <c r="C37" s="30"/>
      <c r="D37" s="27">
        <f>SUM(D3-D36+D4)</f>
        <v>9529</v>
      </c>
    </row>
    <row r="38" spans="1:4" ht="26.25" thickBot="1" x14ac:dyDescent="0.25">
      <c r="A38" s="34" t="s">
        <v>58</v>
      </c>
      <c r="B38" s="35" t="s">
        <v>59</v>
      </c>
      <c r="C38" s="36" t="s">
        <v>62</v>
      </c>
      <c r="D38" s="37">
        <v>300</v>
      </c>
    </row>
    <row r="39" spans="1:4" ht="39" thickBot="1" x14ac:dyDescent="0.25">
      <c r="A39" s="31" t="s">
        <v>61</v>
      </c>
      <c r="B39" s="48" t="s">
        <v>60</v>
      </c>
      <c r="C39" s="32"/>
      <c r="D39" s="33"/>
    </row>
    <row r="40" spans="1:4" ht="13.5" thickBot="1" x14ac:dyDescent="0.25">
      <c r="A40" s="34" t="s">
        <v>10</v>
      </c>
      <c r="B40" s="35" t="s">
        <v>11</v>
      </c>
      <c r="C40" s="36" t="s">
        <v>62</v>
      </c>
      <c r="D40" s="37">
        <v>760</v>
      </c>
    </row>
    <row r="41" spans="1:4" ht="39" thickBot="1" x14ac:dyDescent="0.25">
      <c r="A41" s="31" t="s">
        <v>28</v>
      </c>
      <c r="B41" s="48" t="s">
        <v>63</v>
      </c>
      <c r="C41" s="32"/>
      <c r="D41" s="33"/>
    </row>
    <row r="42" spans="1:4" ht="13.5" thickBot="1" x14ac:dyDescent="0.25">
      <c r="A42" s="34" t="s">
        <v>64</v>
      </c>
      <c r="B42" s="35" t="s">
        <v>65</v>
      </c>
      <c r="C42" s="36" t="s">
        <v>67</v>
      </c>
      <c r="D42" s="37">
        <v>500</v>
      </c>
    </row>
    <row r="43" spans="1:4" ht="13.5" thickBot="1" x14ac:dyDescent="0.25">
      <c r="A43" s="51" t="s">
        <v>44</v>
      </c>
      <c r="B43" s="44" t="s">
        <v>66</v>
      </c>
      <c r="C43" s="50"/>
      <c r="D43" s="49"/>
    </row>
    <row r="44" spans="1:4" ht="13.5" thickBot="1" x14ac:dyDescent="0.25">
      <c r="A44" s="21"/>
      <c r="B44" s="24" t="s">
        <v>1</v>
      </c>
      <c r="C44" s="29"/>
      <c r="D44" s="14">
        <f>SUM(D36+D38+D40+D42)</f>
        <v>13641</v>
      </c>
    </row>
    <row r="45" spans="1:4" ht="13.5" thickBot="1" x14ac:dyDescent="0.25">
      <c r="A45" s="22"/>
      <c r="B45" s="25" t="s">
        <v>68</v>
      </c>
      <c r="C45" s="30"/>
      <c r="D45" s="27">
        <f>SUM(D3-D44+D4)</f>
        <v>7969</v>
      </c>
    </row>
    <row r="46" spans="1:4" ht="13.5" thickBot="1" x14ac:dyDescent="0.25">
      <c r="A46" s="22"/>
      <c r="B46" s="25" t="s">
        <v>69</v>
      </c>
      <c r="C46" s="30"/>
      <c r="D46" s="27">
        <f>D4</f>
        <v>6600</v>
      </c>
    </row>
    <row r="47" spans="1:4" x14ac:dyDescent="0.2">
      <c r="A47" s="38"/>
      <c r="B47" s="39"/>
      <c r="C47" s="40"/>
      <c r="D47" s="41"/>
    </row>
    <row r="48" spans="1:4" x14ac:dyDescent="0.2">
      <c r="A48" s="8" t="s">
        <v>2</v>
      </c>
      <c r="B48" s="8"/>
    </row>
    <row r="49" spans="1:2" x14ac:dyDescent="0.2">
      <c r="A49" s="8" t="s">
        <v>3</v>
      </c>
      <c r="B49" s="8"/>
    </row>
    <row r="50" spans="1:2" x14ac:dyDescent="0.2">
      <c r="A50" s="9">
        <v>43109</v>
      </c>
      <c r="B50" s="9"/>
    </row>
  </sheetData>
  <pageMargins left="0.70866141732283472" right="0.70866141732283472" top="0.74803149606299213" bottom="0.74803149606299213" header="0.31496062992125984" footer="0.31496062992125984"/>
  <pageSetup paperSize="9" scale="63" orientation="portrait"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seisuga 31.12.17</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Kasutaja6</dc:creator>
  <cp:lastModifiedBy>Lea Laurits</cp:lastModifiedBy>
  <cp:lastPrinted>2017-10-09T06:39:39Z</cp:lastPrinted>
  <dcterms:created xsi:type="dcterms:W3CDTF">2011-07-04T14:47:19Z</dcterms:created>
  <dcterms:modified xsi:type="dcterms:W3CDTF">2018-01-09T06:53:57Z</dcterms:modified>
</cp:coreProperties>
</file>